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uthayrshiregovuk-my.sharepoint.com/personal/eileen_howat_south-ayrshire_gov_uk/Documents/Election/By election/LGBE2023/"/>
    </mc:Choice>
  </mc:AlternateContent>
  <xr:revisionPtr revIDLastSave="0" documentId="8_{E722D0AD-0E77-4A98-91D5-40A4954A6F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lling Scheme" sheetId="1" r:id="rId1"/>
  </sheets>
  <definedNames>
    <definedName name="_xlnm._FilterDatabase" localSheetId="0" hidden="1">'Polling Scheme'!$A$7:$V$7</definedName>
    <definedName name="_xlnm.Print_Area" localSheetId="0">'Polling Scheme'!$A$1:$W$27</definedName>
    <definedName name="_xlnm.Print_Titles" localSheetId="0">'Polling Scheme'!$7:$7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V21" i="1"/>
  <c r="K21" i="1"/>
  <c r="J21" i="1"/>
  <c r="V26" i="1"/>
  <c r="L20" i="1"/>
  <c r="W20" i="1" s="1"/>
  <c r="L19" i="1"/>
  <c r="W19" i="1" s="1"/>
  <c r="L18" i="1"/>
  <c r="W18" i="1" s="1"/>
  <c r="L17" i="1"/>
  <c r="W17" i="1" s="1"/>
  <c r="L16" i="1"/>
  <c r="W16" i="1" s="1"/>
  <c r="L15" i="1"/>
  <c r="W15" i="1" s="1"/>
  <c r="L14" i="1"/>
  <c r="W14" i="1" s="1"/>
  <c r="L13" i="1"/>
  <c r="W13" i="1" s="1"/>
  <c r="L12" i="1"/>
  <c r="W12" i="1" s="1"/>
  <c r="L11" i="1"/>
  <c r="W11" i="1" s="1"/>
  <c r="L10" i="1"/>
  <c r="W10" i="1" s="1"/>
  <c r="L9" i="1"/>
  <c r="W9" i="1" s="1"/>
  <c r="L8" i="1"/>
  <c r="W8" i="1" s="1"/>
  <c r="V27" i="1" l="1"/>
  <c r="W26" i="1"/>
  <c r="L21" i="1"/>
  <c r="W21" i="1" l="1"/>
  <c r="W27" i="1"/>
</calcChain>
</file>

<file path=xl/sharedStrings.xml><?xml version="1.0" encoding="utf-8"?>
<sst xmlns="http://schemas.openxmlformats.org/spreadsheetml/2006/main" count="201" uniqueCount="150">
  <si>
    <t>South Ayrshire Council - Local Government By-Election - Ward 8: Girvan and South Carrick</t>
  </si>
  <si>
    <t>Polling Stations</t>
  </si>
  <si>
    <t>Verification Statement</t>
  </si>
  <si>
    <t>Polling Places</t>
  </si>
  <si>
    <t>21 September 2023</t>
  </si>
  <si>
    <t xml:space="preserve"> </t>
  </si>
  <si>
    <t>Ward Nos</t>
  </si>
  <si>
    <t>Ballot Box Ref</t>
  </si>
  <si>
    <t>Polling District</t>
  </si>
  <si>
    <t>Station Number</t>
  </si>
  <si>
    <t>Polling Place</t>
  </si>
  <si>
    <t>Address 1</t>
  </si>
  <si>
    <t>Address 2</t>
  </si>
  <si>
    <t>Postcode</t>
  </si>
  <si>
    <t>Street Splits Part of Register</t>
  </si>
  <si>
    <t>Eligible Electorate</t>
  </si>
  <si>
    <t>Nos of Postal Voters</t>
  </si>
  <si>
    <t>Eligible Electors less postal voters</t>
  </si>
  <si>
    <t>BP UIM</t>
  </si>
  <si>
    <t xml:space="preserve">Ballot Paper Range From - </t>
  </si>
  <si>
    <t xml:space="preserve">Ballot Paper Range To - </t>
  </si>
  <si>
    <t>Tendered Ballot Paper UIM</t>
  </si>
  <si>
    <t>Tendered Ballot Paper Range From -</t>
  </si>
  <si>
    <t>Tendered Ballot Paper To -</t>
  </si>
  <si>
    <t>No of Ballot Papers Allocated</t>
  </si>
  <si>
    <t>No of Ballot Books Allocated</t>
  </si>
  <si>
    <t>Ballot Papers Verified</t>
  </si>
  <si>
    <t>Turnout</t>
  </si>
  <si>
    <t>01</t>
  </si>
  <si>
    <t>S801</t>
  </si>
  <si>
    <t>Dailly Community Hall</t>
  </si>
  <si>
    <t>Main Street</t>
  </si>
  <si>
    <t>Dailly</t>
  </si>
  <si>
    <t>KA26 9NR</t>
  </si>
  <si>
    <t>Whole Register</t>
  </si>
  <si>
    <t>LSAC08</t>
  </si>
  <si>
    <t>010001</t>
  </si>
  <si>
    <t>010700</t>
  </si>
  <si>
    <t>000001</t>
  </si>
  <si>
    <t>000020</t>
  </si>
  <si>
    <t>02</t>
  </si>
  <si>
    <t>S802, S811 and S813</t>
  </si>
  <si>
    <t>Girvan Academy</t>
  </si>
  <si>
    <t>The Avenue</t>
  </si>
  <si>
    <t>Girvan</t>
  </si>
  <si>
    <t>KA26 9DW</t>
  </si>
  <si>
    <t>Whole Registers</t>
  </si>
  <si>
    <t>010701</t>
  </si>
  <si>
    <t>011400</t>
  </si>
  <si>
    <t>000021</t>
  </si>
  <si>
    <t>000040</t>
  </si>
  <si>
    <t>03</t>
  </si>
  <si>
    <t xml:space="preserve">S803 </t>
  </si>
  <si>
    <t>011401</t>
  </si>
  <si>
    <t>012200</t>
  </si>
  <si>
    <t>000041</t>
  </si>
  <si>
    <t>000060</t>
  </si>
  <si>
    <t>04</t>
  </si>
  <si>
    <t xml:space="preserve"> S804</t>
  </si>
  <si>
    <t>Voters in ARDMILLAN CASTLE to INGLIS WAY inclusive</t>
  </si>
  <si>
    <t>012201</t>
  </si>
  <si>
    <t>013000</t>
  </si>
  <si>
    <t>000061</t>
  </si>
  <si>
    <t>000080</t>
  </si>
  <si>
    <t>05</t>
  </si>
  <si>
    <t xml:space="preserve">S804 </t>
  </si>
  <si>
    <t>Voters in KERR COURT to SYCAMORE DRIVE inclusive</t>
  </si>
  <si>
    <t>013001</t>
  </si>
  <si>
    <t>013800</t>
  </si>
  <si>
    <t>000081</t>
  </si>
  <si>
    <t>000100</t>
  </si>
  <si>
    <t>06</t>
  </si>
  <si>
    <t>S804 (part) and S812</t>
  </si>
  <si>
    <t>S804 Voters in TODD STREET to WILLOW DRIVE inclusive and S812 WHOLE REGISTER</t>
  </si>
  <si>
    <t>013801</t>
  </si>
  <si>
    <t>014500</t>
  </si>
  <si>
    <t>000101</t>
  </si>
  <si>
    <t>000120</t>
  </si>
  <si>
    <t>07</t>
  </si>
  <si>
    <t>S805</t>
  </si>
  <si>
    <t>Lendalfoot Hall</t>
  </si>
  <si>
    <t>Lendalfoot</t>
  </si>
  <si>
    <t>KA26 0JW</t>
  </si>
  <si>
    <t>014501</t>
  </si>
  <si>
    <t>014600</t>
  </si>
  <si>
    <t>000121</t>
  </si>
  <si>
    <t>000140</t>
  </si>
  <si>
    <t>08</t>
  </si>
  <si>
    <t>S806</t>
  </si>
  <si>
    <t>Barr Community Education Centre</t>
  </si>
  <si>
    <t>Stinchar Road</t>
  </si>
  <si>
    <t>Barr</t>
  </si>
  <si>
    <t>KA26 9TW</t>
  </si>
  <si>
    <t>014601</t>
  </si>
  <si>
    <t>014800</t>
  </si>
  <si>
    <t>000141</t>
  </si>
  <si>
    <t>000160</t>
  </si>
  <si>
    <t>09</t>
  </si>
  <si>
    <t>S807</t>
  </si>
  <si>
    <t>Barrhill Memorial  Hall</t>
  </si>
  <si>
    <t>Barrhill</t>
  </si>
  <si>
    <t>KA26 0QP</t>
  </si>
  <si>
    <t>014801</t>
  </si>
  <si>
    <t>015000</t>
  </si>
  <si>
    <t>000161</t>
  </si>
  <si>
    <t>000180</t>
  </si>
  <si>
    <t>10</t>
  </si>
  <si>
    <t>S808 and S810</t>
  </si>
  <si>
    <t>Colmonell Community Education Centre</t>
  </si>
  <si>
    <t>Colmonell</t>
  </si>
  <si>
    <t>KA26 0RY</t>
  </si>
  <si>
    <t>015001</t>
  </si>
  <si>
    <t>015300</t>
  </si>
  <si>
    <t>000181</t>
  </si>
  <si>
    <t>000200</t>
  </si>
  <si>
    <t>11</t>
  </si>
  <si>
    <t>S809</t>
  </si>
  <si>
    <t>Ballantrae Community Education Centre</t>
  </si>
  <si>
    <t>Ballantrae</t>
  </si>
  <si>
    <t>KA26 0NH</t>
  </si>
  <si>
    <t>015301</t>
  </si>
  <si>
    <t>015700</t>
  </si>
  <si>
    <t>000201</t>
  </si>
  <si>
    <t>000220</t>
  </si>
  <si>
    <t>12</t>
  </si>
  <si>
    <t>S814</t>
  </si>
  <si>
    <t>Maidens Church Hall</t>
  </si>
  <si>
    <t>Kirkoswald Road</t>
  </si>
  <si>
    <t>Maidens</t>
  </si>
  <si>
    <t>KA26 9NT</t>
  </si>
  <si>
    <t>015701</t>
  </si>
  <si>
    <t>016200</t>
  </si>
  <si>
    <t>000221</t>
  </si>
  <si>
    <t>000240</t>
  </si>
  <si>
    <t>13</t>
  </si>
  <si>
    <t>S815</t>
  </si>
  <si>
    <t xml:space="preserve">Kirkoswald Church </t>
  </si>
  <si>
    <t>Kirk Road</t>
  </si>
  <si>
    <t>Kirkoswald</t>
  </si>
  <si>
    <t>KA19 8HZ</t>
  </si>
  <si>
    <t>016201</t>
  </si>
  <si>
    <t>016500</t>
  </si>
  <si>
    <t>000241</t>
  </si>
  <si>
    <t>000260</t>
  </si>
  <si>
    <t>Postal Box 1</t>
  </si>
  <si>
    <t>Postal Box 2</t>
  </si>
  <si>
    <t>Postal Box 3</t>
  </si>
  <si>
    <t>Postal Box 4</t>
  </si>
  <si>
    <t xml:space="preserve">Postals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</si>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</sst>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indexed="8"/>
      <name val="Arial"/>
      <family val="2"/>
    </font>
    <font>
      <i/>
      <u val="double"/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3" fontId="12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 indent="1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indent="1"/>
    </xf>
    <xf numFmtId="49" fontId="1" fillId="0" borderId="0" xfId="0" applyNumberFormat="1" applyFont="1" applyAlignment="1">
      <alignment horizontal="left" vertical="center" wrapText="1" inden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indent="1"/>
    </xf>
    <xf numFmtId="3" fontId="11" fillId="0" borderId="0" xfId="0" applyNumberFormat="1" applyFont="1" applyAlignment="1">
      <alignment horizontal="left" vertical="center" wrapText="1" indent="1"/>
    </xf>
    <xf numFmtId="3" fontId="1" fillId="0" borderId="0" xfId="0" applyNumberFormat="1" applyFont="1" applyAlignment="1">
      <alignment horizontal="left" vertical="center" wrapText="1" indent="1"/>
    </xf>
    <xf numFmtId="3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indent="1"/>
    </xf>
    <xf numFmtId="49" fontId="11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center" vertical="center" indent="1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indent="1"/>
    </xf>
    <xf numFmtId="3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indent="1"/>
    </xf>
    <xf numFmtId="49" fontId="11" fillId="0" borderId="3" xfId="0" applyNumberFormat="1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inden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7"/>
  <sheetViews>
    <sheetView tabSelected="1" topLeftCell="A22" zoomScale="75" zoomScaleNormal="75" zoomScaleSheetLayoutView="75" workbookViewId="0">
      <selection activeCell="V26" sqref="V26"/>
    </sheetView>
  </sheetViews>
  <sheetFormatPr defaultColWidth="9.1796875" defaultRowHeight="12.5" x14ac:dyDescent="0.35"/>
  <cols>
    <col min="1" max="1" width="9.1796875" style="11"/>
    <col min="2" max="2" width="9.1796875" style="7"/>
    <col min="3" max="3" width="9.1796875" style="1"/>
    <col min="4" max="4" width="9.1796875" style="1" customWidth="1"/>
    <col min="5" max="5" width="20.7265625" style="8" customWidth="1"/>
    <col min="6" max="6" width="22.54296875" style="11" hidden="1" customWidth="1"/>
    <col min="7" max="7" width="15.81640625" style="8" hidden="1" customWidth="1"/>
    <col min="8" max="8" width="12.54296875" style="11" hidden="1" customWidth="1"/>
    <col min="9" max="9" width="27.7265625" style="11" customWidth="1"/>
    <col min="10" max="11" width="16.54296875" style="45" customWidth="1"/>
    <col min="12" max="12" width="16.54296875" style="17" customWidth="1"/>
    <col min="13" max="14" width="16.54296875" style="1" hidden="1" customWidth="1"/>
    <col min="15" max="19" width="14.7265625" style="1" hidden="1" customWidth="1"/>
    <col min="20" max="20" width="15.54296875" style="1" hidden="1" customWidth="1"/>
    <col min="21" max="21" width="15.54296875" style="11" hidden="1" customWidth="1"/>
    <col min="22" max="22" width="15.54296875" style="11" customWidth="1"/>
    <col min="23" max="16384" width="9.1796875" style="11"/>
  </cols>
  <sheetData>
    <row r="1" spans="1:23" ht="20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53"/>
      <c r="N1" s="53"/>
      <c r="O1" s="53"/>
      <c r="P1" s="53"/>
      <c r="Q1" s="53"/>
      <c r="R1" s="53"/>
      <c r="S1" s="53"/>
      <c r="T1" s="53"/>
      <c r="U1" s="53"/>
    </row>
    <row r="2" spans="1:23" ht="12.75" customHeight="1" x14ac:dyDescent="0.35">
      <c r="B2" s="11"/>
      <c r="C2" s="11"/>
      <c r="D2" s="11"/>
      <c r="F2" s="12"/>
      <c r="G2" s="52"/>
      <c r="H2" s="15"/>
      <c r="I2" s="15"/>
      <c r="P2" s="73" t="s">
        <v>1</v>
      </c>
      <c r="Q2" s="73"/>
      <c r="R2" s="73"/>
      <c r="S2" s="73"/>
      <c r="T2" s="34">
        <v>13</v>
      </c>
    </row>
    <row r="3" spans="1:23" ht="15" customHeight="1" x14ac:dyDescent="0.35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54"/>
      <c r="N3" s="6"/>
      <c r="O3" s="6"/>
      <c r="P3" s="74" t="s">
        <v>3</v>
      </c>
      <c r="Q3" s="74"/>
      <c r="R3" s="74"/>
      <c r="S3" s="73"/>
      <c r="T3" s="34">
        <v>9</v>
      </c>
    </row>
    <row r="4" spans="1:23" ht="20" x14ac:dyDescent="0.35">
      <c r="B4" s="11"/>
      <c r="C4" s="11"/>
      <c r="D4" s="11"/>
      <c r="F4" s="12"/>
      <c r="G4" s="52"/>
      <c r="H4" s="15"/>
      <c r="I4" s="15"/>
      <c r="P4" s="13"/>
      <c r="Q4" s="13"/>
      <c r="R4" s="13"/>
    </row>
    <row r="5" spans="1:23" ht="20" x14ac:dyDescent="0.35">
      <c r="A5" s="7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"/>
      <c r="N5" s="7"/>
      <c r="O5" s="7"/>
      <c r="P5" s="7"/>
      <c r="Q5" s="7"/>
      <c r="R5" s="7"/>
    </row>
    <row r="6" spans="1:23" ht="13" x14ac:dyDescent="0.35">
      <c r="L6" s="44"/>
      <c r="M6" s="14"/>
      <c r="N6" s="14"/>
      <c r="S6" s="1" t="s">
        <v>5</v>
      </c>
    </row>
    <row r="7" spans="1:23" s="9" customFormat="1" ht="50.25" customHeight="1" x14ac:dyDescent="0.35">
      <c r="A7" s="35" t="s">
        <v>6</v>
      </c>
      <c r="B7" s="18" t="s">
        <v>7</v>
      </c>
      <c r="C7" s="2" t="s">
        <v>8</v>
      </c>
      <c r="D7" s="2" t="s">
        <v>9</v>
      </c>
      <c r="E7" s="3" t="s">
        <v>10</v>
      </c>
      <c r="F7" s="4" t="s">
        <v>11</v>
      </c>
      <c r="G7" s="3" t="s">
        <v>12</v>
      </c>
      <c r="H7" s="3" t="s">
        <v>13</v>
      </c>
      <c r="I7" s="3" t="s">
        <v>14</v>
      </c>
      <c r="J7" s="46" t="s">
        <v>15</v>
      </c>
      <c r="K7" s="46" t="s">
        <v>16</v>
      </c>
      <c r="L7" s="47" t="s">
        <v>17</v>
      </c>
      <c r="M7" s="5"/>
      <c r="N7" s="19" t="s">
        <v>18</v>
      </c>
      <c r="O7" s="19" t="s">
        <v>19</v>
      </c>
      <c r="P7" s="19" t="s">
        <v>20</v>
      </c>
      <c r="Q7" s="19" t="s">
        <v>21</v>
      </c>
      <c r="R7" s="19" t="s">
        <v>22</v>
      </c>
      <c r="S7" s="19" t="s">
        <v>23</v>
      </c>
      <c r="T7" s="19" t="s">
        <v>24</v>
      </c>
      <c r="U7" s="20" t="s">
        <v>25</v>
      </c>
      <c r="V7" s="69" t="s">
        <v>26</v>
      </c>
      <c r="W7" s="35" t="s">
        <v>27</v>
      </c>
    </row>
    <row r="8" spans="1:23" ht="100.15" customHeight="1" x14ac:dyDescent="0.35">
      <c r="A8" s="24">
        <v>8</v>
      </c>
      <c r="B8" s="22" t="s">
        <v>28</v>
      </c>
      <c r="C8" s="24" t="s">
        <v>29</v>
      </c>
      <c r="D8" s="24">
        <v>1</v>
      </c>
      <c r="E8" s="25" t="s">
        <v>30</v>
      </c>
      <c r="F8" s="26" t="s">
        <v>31</v>
      </c>
      <c r="G8" s="25" t="s">
        <v>32</v>
      </c>
      <c r="H8" s="26" t="s">
        <v>33</v>
      </c>
      <c r="I8" s="25" t="s">
        <v>34</v>
      </c>
      <c r="J8" s="23">
        <v>890</v>
      </c>
      <c r="K8" s="23">
        <v>204</v>
      </c>
      <c r="L8" s="23">
        <f t="shared" ref="L8:L20" si="0">J8-K8</f>
        <v>686</v>
      </c>
      <c r="M8" s="38"/>
      <c r="N8" s="24" t="s">
        <v>35</v>
      </c>
      <c r="O8" s="22" t="s">
        <v>36</v>
      </c>
      <c r="P8" s="22" t="s">
        <v>37</v>
      </c>
      <c r="Q8" s="24" t="s">
        <v>35</v>
      </c>
      <c r="R8" s="36" t="s">
        <v>38</v>
      </c>
      <c r="S8" s="36" t="s">
        <v>39</v>
      </c>
      <c r="T8" s="26">
        <v>700</v>
      </c>
      <c r="U8" s="40">
        <v>7</v>
      </c>
      <c r="V8" s="66">
        <v>135</v>
      </c>
      <c r="W8" s="68">
        <f>+V8/L8</f>
        <v>0.1967930029154519</v>
      </c>
    </row>
    <row r="9" spans="1:23" ht="100.15" customHeight="1" x14ac:dyDescent="0.35">
      <c r="A9" s="24">
        <v>8</v>
      </c>
      <c r="B9" s="22" t="s">
        <v>40</v>
      </c>
      <c r="C9" s="27" t="s">
        <v>41</v>
      </c>
      <c r="D9" s="24">
        <v>1</v>
      </c>
      <c r="E9" s="25" t="s">
        <v>42</v>
      </c>
      <c r="F9" s="26" t="s">
        <v>43</v>
      </c>
      <c r="G9" s="25" t="s">
        <v>44</v>
      </c>
      <c r="H9" s="26" t="s">
        <v>45</v>
      </c>
      <c r="I9" s="25" t="s">
        <v>46</v>
      </c>
      <c r="J9" s="23">
        <v>1002</v>
      </c>
      <c r="K9" s="23">
        <v>327</v>
      </c>
      <c r="L9" s="23">
        <f t="shared" si="0"/>
        <v>675</v>
      </c>
      <c r="M9" s="26"/>
      <c r="N9" s="24" t="s">
        <v>35</v>
      </c>
      <c r="O9" s="39" t="s">
        <v>47</v>
      </c>
      <c r="P9" s="39" t="s">
        <v>48</v>
      </c>
      <c r="Q9" s="24" t="s">
        <v>35</v>
      </c>
      <c r="R9" s="36" t="s">
        <v>49</v>
      </c>
      <c r="S9" s="36" t="s">
        <v>50</v>
      </c>
      <c r="T9" s="26">
        <v>700</v>
      </c>
      <c r="U9" s="40">
        <v>7</v>
      </c>
      <c r="V9" s="66">
        <v>167</v>
      </c>
      <c r="W9" s="68">
        <f t="shared" ref="W9:W21" si="1">+V9/L9</f>
        <v>0.24740740740740741</v>
      </c>
    </row>
    <row r="10" spans="1:23" ht="100.15" customHeight="1" x14ac:dyDescent="0.35">
      <c r="A10" s="24">
        <v>8</v>
      </c>
      <c r="B10" s="22" t="s">
        <v>51</v>
      </c>
      <c r="C10" s="27" t="s">
        <v>52</v>
      </c>
      <c r="D10" s="24">
        <v>2</v>
      </c>
      <c r="E10" s="25" t="s">
        <v>42</v>
      </c>
      <c r="F10" s="26" t="s">
        <v>43</v>
      </c>
      <c r="G10" s="25" t="s">
        <v>44</v>
      </c>
      <c r="H10" s="26" t="s">
        <v>45</v>
      </c>
      <c r="I10" s="25" t="s">
        <v>34</v>
      </c>
      <c r="J10" s="23">
        <v>1115</v>
      </c>
      <c r="K10" s="23">
        <v>340</v>
      </c>
      <c r="L10" s="23">
        <f t="shared" si="0"/>
        <v>775</v>
      </c>
      <c r="M10" s="26"/>
      <c r="N10" s="24" t="s">
        <v>35</v>
      </c>
      <c r="O10" s="39" t="s">
        <v>53</v>
      </c>
      <c r="P10" s="39" t="s">
        <v>54</v>
      </c>
      <c r="Q10" s="24" t="s">
        <v>35</v>
      </c>
      <c r="R10" s="36" t="s">
        <v>55</v>
      </c>
      <c r="S10" s="36" t="s">
        <v>56</v>
      </c>
      <c r="T10" s="26">
        <v>800</v>
      </c>
      <c r="U10" s="40">
        <v>8</v>
      </c>
      <c r="V10" s="66">
        <v>186</v>
      </c>
      <c r="W10" s="68">
        <f t="shared" si="1"/>
        <v>0.24</v>
      </c>
    </row>
    <row r="11" spans="1:23" ht="100.15" customHeight="1" x14ac:dyDescent="0.35">
      <c r="A11" s="24">
        <v>8</v>
      </c>
      <c r="B11" s="22" t="s">
        <v>57</v>
      </c>
      <c r="C11" s="27" t="s">
        <v>58</v>
      </c>
      <c r="D11" s="24">
        <v>3</v>
      </c>
      <c r="E11" s="25" t="s">
        <v>42</v>
      </c>
      <c r="F11" s="26" t="s">
        <v>43</v>
      </c>
      <c r="G11" s="25" t="s">
        <v>44</v>
      </c>
      <c r="H11" s="26" t="s">
        <v>45</v>
      </c>
      <c r="I11" s="25" t="s">
        <v>59</v>
      </c>
      <c r="J11" s="23">
        <v>1026</v>
      </c>
      <c r="K11" s="23">
        <v>231</v>
      </c>
      <c r="L11" s="23">
        <f t="shared" si="0"/>
        <v>795</v>
      </c>
      <c r="M11" s="26"/>
      <c r="N11" s="24" t="s">
        <v>35</v>
      </c>
      <c r="O11" s="39" t="s">
        <v>60</v>
      </c>
      <c r="P11" s="39" t="s">
        <v>61</v>
      </c>
      <c r="Q11" s="24" t="s">
        <v>35</v>
      </c>
      <c r="R11" s="36" t="s">
        <v>62</v>
      </c>
      <c r="S11" s="36" t="s">
        <v>63</v>
      </c>
      <c r="T11" s="26">
        <v>800</v>
      </c>
      <c r="U11" s="40">
        <v>8</v>
      </c>
      <c r="V11" s="66">
        <v>108</v>
      </c>
      <c r="W11" s="68">
        <f t="shared" si="1"/>
        <v>0.13584905660377358</v>
      </c>
    </row>
    <row r="12" spans="1:23" ht="100.15" customHeight="1" x14ac:dyDescent="0.35">
      <c r="A12" s="24">
        <v>8</v>
      </c>
      <c r="B12" s="22" t="s">
        <v>64</v>
      </c>
      <c r="C12" s="27" t="s">
        <v>65</v>
      </c>
      <c r="D12" s="24">
        <v>4</v>
      </c>
      <c r="E12" s="25" t="s">
        <v>42</v>
      </c>
      <c r="F12" s="26" t="s">
        <v>43</v>
      </c>
      <c r="G12" s="25" t="s">
        <v>44</v>
      </c>
      <c r="H12" s="26" t="s">
        <v>45</v>
      </c>
      <c r="I12" s="25" t="s">
        <v>66</v>
      </c>
      <c r="J12" s="23">
        <v>997</v>
      </c>
      <c r="K12" s="23">
        <v>203</v>
      </c>
      <c r="L12" s="23">
        <f t="shared" si="0"/>
        <v>794</v>
      </c>
      <c r="M12" s="26"/>
      <c r="N12" s="24" t="s">
        <v>35</v>
      </c>
      <c r="O12" s="39" t="s">
        <v>67</v>
      </c>
      <c r="P12" s="39" t="s">
        <v>68</v>
      </c>
      <c r="Q12" s="24" t="s">
        <v>35</v>
      </c>
      <c r="R12" s="36" t="s">
        <v>69</v>
      </c>
      <c r="S12" s="36" t="s">
        <v>70</v>
      </c>
      <c r="T12" s="26">
        <v>800</v>
      </c>
      <c r="U12" s="40">
        <v>8</v>
      </c>
      <c r="V12" s="66">
        <v>111</v>
      </c>
      <c r="W12" s="68">
        <f t="shared" si="1"/>
        <v>0.1397984886649874</v>
      </c>
    </row>
    <row r="13" spans="1:23" ht="100.15" customHeight="1" x14ac:dyDescent="0.35">
      <c r="A13" s="24">
        <v>8</v>
      </c>
      <c r="B13" s="22" t="s">
        <v>71</v>
      </c>
      <c r="C13" s="27" t="s">
        <v>72</v>
      </c>
      <c r="D13" s="24">
        <v>5</v>
      </c>
      <c r="E13" s="25" t="s">
        <v>42</v>
      </c>
      <c r="F13" s="26" t="s">
        <v>43</v>
      </c>
      <c r="G13" s="25" t="s">
        <v>44</v>
      </c>
      <c r="H13" s="26" t="s">
        <v>45</v>
      </c>
      <c r="I13" s="25" t="s">
        <v>73</v>
      </c>
      <c r="J13" s="23">
        <v>1087</v>
      </c>
      <c r="K13" s="23">
        <v>295</v>
      </c>
      <c r="L13" s="23">
        <f t="shared" si="0"/>
        <v>792</v>
      </c>
      <c r="M13" s="26"/>
      <c r="N13" s="24" t="s">
        <v>35</v>
      </c>
      <c r="O13" s="39" t="s">
        <v>74</v>
      </c>
      <c r="P13" s="39" t="s">
        <v>75</v>
      </c>
      <c r="Q13" s="24" t="s">
        <v>35</v>
      </c>
      <c r="R13" s="36" t="s">
        <v>76</v>
      </c>
      <c r="S13" s="36" t="s">
        <v>77</v>
      </c>
      <c r="T13" s="26">
        <v>700</v>
      </c>
      <c r="U13" s="40">
        <v>7</v>
      </c>
      <c r="V13" s="66">
        <v>176</v>
      </c>
      <c r="W13" s="68">
        <f t="shared" si="1"/>
        <v>0.22222222222222221</v>
      </c>
    </row>
    <row r="14" spans="1:23" ht="100.15" customHeight="1" x14ac:dyDescent="0.35">
      <c r="A14" s="24">
        <v>8</v>
      </c>
      <c r="B14" s="22" t="s">
        <v>78</v>
      </c>
      <c r="C14" s="24" t="s">
        <v>79</v>
      </c>
      <c r="D14" s="24">
        <v>1</v>
      </c>
      <c r="E14" s="25" t="s">
        <v>80</v>
      </c>
      <c r="F14" s="26" t="s">
        <v>81</v>
      </c>
      <c r="G14" s="25"/>
      <c r="H14" s="26" t="s">
        <v>82</v>
      </c>
      <c r="I14" s="25" t="s">
        <v>34</v>
      </c>
      <c r="J14" s="23">
        <v>77</v>
      </c>
      <c r="K14" s="23">
        <v>26</v>
      </c>
      <c r="L14" s="23">
        <f t="shared" si="0"/>
        <v>51</v>
      </c>
      <c r="M14" s="26"/>
      <c r="N14" s="24" t="s">
        <v>35</v>
      </c>
      <c r="O14" s="39" t="s">
        <v>83</v>
      </c>
      <c r="P14" s="39" t="s">
        <v>84</v>
      </c>
      <c r="Q14" s="24" t="s">
        <v>35</v>
      </c>
      <c r="R14" s="36" t="s">
        <v>85</v>
      </c>
      <c r="S14" s="36" t="s">
        <v>86</v>
      </c>
      <c r="T14" s="26">
        <v>100</v>
      </c>
      <c r="U14" s="40">
        <v>1</v>
      </c>
      <c r="V14" s="66">
        <v>18</v>
      </c>
      <c r="W14" s="68">
        <f t="shared" si="1"/>
        <v>0.35294117647058826</v>
      </c>
    </row>
    <row r="15" spans="1:23" ht="100.15" customHeight="1" x14ac:dyDescent="0.35">
      <c r="A15" s="24">
        <v>8</v>
      </c>
      <c r="B15" s="22" t="s">
        <v>87</v>
      </c>
      <c r="C15" s="24" t="s">
        <v>88</v>
      </c>
      <c r="D15" s="24">
        <v>1</v>
      </c>
      <c r="E15" s="25" t="s">
        <v>89</v>
      </c>
      <c r="F15" s="26" t="s">
        <v>90</v>
      </c>
      <c r="G15" s="25" t="s">
        <v>91</v>
      </c>
      <c r="H15" s="26" t="s">
        <v>92</v>
      </c>
      <c r="I15" s="25" t="s">
        <v>34</v>
      </c>
      <c r="J15" s="23">
        <v>268</v>
      </c>
      <c r="K15" s="23">
        <v>88</v>
      </c>
      <c r="L15" s="23">
        <f t="shared" si="0"/>
        <v>180</v>
      </c>
      <c r="M15" s="26"/>
      <c r="N15" s="24" t="s">
        <v>35</v>
      </c>
      <c r="O15" s="39" t="s">
        <v>93</v>
      </c>
      <c r="P15" s="39" t="s">
        <v>94</v>
      </c>
      <c r="Q15" s="24" t="s">
        <v>35</v>
      </c>
      <c r="R15" s="36" t="s">
        <v>95</v>
      </c>
      <c r="S15" s="36" t="s">
        <v>96</v>
      </c>
      <c r="T15" s="26">
        <v>200</v>
      </c>
      <c r="U15" s="40">
        <v>2</v>
      </c>
      <c r="V15" s="66">
        <v>40</v>
      </c>
      <c r="W15" s="68">
        <f t="shared" si="1"/>
        <v>0.22222222222222221</v>
      </c>
    </row>
    <row r="16" spans="1:23" ht="100.15" customHeight="1" x14ac:dyDescent="0.35">
      <c r="A16" s="24">
        <v>8</v>
      </c>
      <c r="B16" s="22" t="s">
        <v>97</v>
      </c>
      <c r="C16" s="24" t="s">
        <v>98</v>
      </c>
      <c r="D16" s="24">
        <v>1</v>
      </c>
      <c r="E16" s="25" t="s">
        <v>99</v>
      </c>
      <c r="F16" s="26" t="s">
        <v>31</v>
      </c>
      <c r="G16" s="25" t="s">
        <v>100</v>
      </c>
      <c r="H16" s="26" t="s">
        <v>101</v>
      </c>
      <c r="I16" s="25" t="s">
        <v>34</v>
      </c>
      <c r="J16" s="23">
        <v>282</v>
      </c>
      <c r="K16" s="23">
        <v>75</v>
      </c>
      <c r="L16" s="23">
        <f t="shared" si="0"/>
        <v>207</v>
      </c>
      <c r="M16" s="26"/>
      <c r="N16" s="24" t="s">
        <v>35</v>
      </c>
      <c r="O16" s="39" t="s">
        <v>102</v>
      </c>
      <c r="P16" s="39" t="s">
        <v>103</v>
      </c>
      <c r="Q16" s="24" t="s">
        <v>35</v>
      </c>
      <c r="R16" s="36" t="s">
        <v>104</v>
      </c>
      <c r="S16" s="36" t="s">
        <v>105</v>
      </c>
      <c r="T16" s="26">
        <v>200</v>
      </c>
      <c r="U16" s="40">
        <v>2</v>
      </c>
      <c r="V16" s="66">
        <v>60</v>
      </c>
      <c r="W16" s="68">
        <f t="shared" si="1"/>
        <v>0.28985507246376813</v>
      </c>
    </row>
    <row r="17" spans="1:23" ht="100.15" customHeight="1" x14ac:dyDescent="0.35">
      <c r="A17" s="24">
        <v>8</v>
      </c>
      <c r="B17" s="22" t="s">
        <v>106</v>
      </c>
      <c r="C17" s="27" t="s">
        <v>107</v>
      </c>
      <c r="D17" s="24">
        <v>1</v>
      </c>
      <c r="E17" s="25" t="s">
        <v>108</v>
      </c>
      <c r="F17" s="26" t="s">
        <v>31</v>
      </c>
      <c r="G17" s="25" t="s">
        <v>109</v>
      </c>
      <c r="H17" s="26" t="s">
        <v>110</v>
      </c>
      <c r="I17" s="25" t="s">
        <v>46</v>
      </c>
      <c r="J17" s="23">
        <v>375</v>
      </c>
      <c r="K17" s="23">
        <v>92</v>
      </c>
      <c r="L17" s="23">
        <f t="shared" si="0"/>
        <v>283</v>
      </c>
      <c r="M17" s="26"/>
      <c r="N17" s="24" t="s">
        <v>35</v>
      </c>
      <c r="O17" s="39" t="s">
        <v>111</v>
      </c>
      <c r="P17" s="39" t="s">
        <v>112</v>
      </c>
      <c r="Q17" s="24" t="s">
        <v>35</v>
      </c>
      <c r="R17" s="36" t="s">
        <v>113</v>
      </c>
      <c r="S17" s="36" t="s">
        <v>114</v>
      </c>
      <c r="T17" s="26">
        <v>300</v>
      </c>
      <c r="U17" s="40">
        <v>3</v>
      </c>
      <c r="V17" s="66">
        <v>88</v>
      </c>
      <c r="W17" s="68">
        <f t="shared" si="1"/>
        <v>0.31095406360424027</v>
      </c>
    </row>
    <row r="18" spans="1:23" ht="100.15" customHeight="1" x14ac:dyDescent="0.35">
      <c r="A18" s="24">
        <v>8</v>
      </c>
      <c r="B18" s="22" t="s">
        <v>115</v>
      </c>
      <c r="C18" s="24" t="s">
        <v>116</v>
      </c>
      <c r="D18" s="24">
        <v>1</v>
      </c>
      <c r="E18" s="25" t="s">
        <v>117</v>
      </c>
      <c r="F18" s="26"/>
      <c r="G18" s="25" t="s">
        <v>118</v>
      </c>
      <c r="H18" s="26" t="s">
        <v>119</v>
      </c>
      <c r="I18" s="25" t="s">
        <v>34</v>
      </c>
      <c r="J18" s="23">
        <v>523</v>
      </c>
      <c r="K18" s="23">
        <v>137</v>
      </c>
      <c r="L18" s="23">
        <f t="shared" si="0"/>
        <v>386</v>
      </c>
      <c r="M18" s="26"/>
      <c r="N18" s="24" t="s">
        <v>35</v>
      </c>
      <c r="O18" s="39" t="s">
        <v>120</v>
      </c>
      <c r="P18" s="39" t="s">
        <v>121</v>
      </c>
      <c r="Q18" s="24" t="s">
        <v>35</v>
      </c>
      <c r="R18" s="36" t="s">
        <v>122</v>
      </c>
      <c r="S18" s="36" t="s">
        <v>123</v>
      </c>
      <c r="T18" s="26">
        <v>400</v>
      </c>
      <c r="U18" s="40">
        <v>4</v>
      </c>
      <c r="V18" s="66">
        <v>78</v>
      </c>
      <c r="W18" s="68">
        <f t="shared" si="1"/>
        <v>0.20207253886010362</v>
      </c>
    </row>
    <row r="19" spans="1:23" ht="100.15" customHeight="1" x14ac:dyDescent="0.35">
      <c r="A19" s="24">
        <v>8</v>
      </c>
      <c r="B19" s="22" t="s">
        <v>124</v>
      </c>
      <c r="C19" s="24" t="s">
        <v>125</v>
      </c>
      <c r="D19" s="24">
        <v>1</v>
      </c>
      <c r="E19" s="25" t="s">
        <v>126</v>
      </c>
      <c r="F19" s="26" t="s">
        <v>127</v>
      </c>
      <c r="G19" s="25" t="s">
        <v>128</v>
      </c>
      <c r="H19" s="26" t="s">
        <v>129</v>
      </c>
      <c r="I19" s="25" t="s">
        <v>34</v>
      </c>
      <c r="J19" s="23">
        <v>637</v>
      </c>
      <c r="K19" s="23">
        <v>187</v>
      </c>
      <c r="L19" s="23">
        <f t="shared" si="0"/>
        <v>450</v>
      </c>
      <c r="M19" s="26"/>
      <c r="N19" s="24" t="s">
        <v>35</v>
      </c>
      <c r="O19" s="39" t="s">
        <v>130</v>
      </c>
      <c r="P19" s="39" t="s">
        <v>131</v>
      </c>
      <c r="Q19" s="24" t="s">
        <v>35</v>
      </c>
      <c r="R19" s="36" t="s">
        <v>132</v>
      </c>
      <c r="S19" s="36" t="s">
        <v>133</v>
      </c>
      <c r="T19" s="26">
        <v>500</v>
      </c>
      <c r="U19" s="40">
        <v>5</v>
      </c>
      <c r="V19" s="66">
        <v>99</v>
      </c>
      <c r="W19" s="68">
        <f t="shared" si="1"/>
        <v>0.22</v>
      </c>
    </row>
    <row r="20" spans="1:23" ht="50.15" customHeight="1" x14ac:dyDescent="0.35">
      <c r="A20" s="41">
        <v>8</v>
      </c>
      <c r="B20" s="59" t="s">
        <v>134</v>
      </c>
      <c r="C20" s="41" t="s">
        <v>135</v>
      </c>
      <c r="D20" s="41">
        <v>1</v>
      </c>
      <c r="E20" s="60" t="s">
        <v>136</v>
      </c>
      <c r="F20" s="61" t="s">
        <v>137</v>
      </c>
      <c r="G20" s="60" t="s">
        <v>138</v>
      </c>
      <c r="H20" s="61" t="s">
        <v>139</v>
      </c>
      <c r="I20" s="60" t="s">
        <v>34</v>
      </c>
      <c r="J20" s="62">
        <v>374</v>
      </c>
      <c r="K20" s="62">
        <v>92</v>
      </c>
      <c r="L20" s="62">
        <f t="shared" si="0"/>
        <v>282</v>
      </c>
      <c r="M20" s="61"/>
      <c r="N20" s="41" t="s">
        <v>35</v>
      </c>
      <c r="O20" s="63" t="s">
        <v>140</v>
      </c>
      <c r="P20" s="63" t="s">
        <v>141</v>
      </c>
      <c r="Q20" s="41" t="s">
        <v>35</v>
      </c>
      <c r="R20" s="64" t="s">
        <v>142</v>
      </c>
      <c r="S20" s="64" t="s">
        <v>143</v>
      </c>
      <c r="T20" s="61">
        <v>300</v>
      </c>
      <c r="U20" s="65">
        <v>3</v>
      </c>
      <c r="V20" s="67">
        <v>45</v>
      </c>
      <c r="W20" s="68">
        <f t="shared" si="1"/>
        <v>0.15957446808510639</v>
      </c>
    </row>
    <row r="21" spans="1:23" ht="50.15" customHeight="1" x14ac:dyDescent="0.35">
      <c r="A21" s="41"/>
      <c r="B21" s="59"/>
      <c r="C21" s="41"/>
      <c r="D21" s="41"/>
      <c r="E21" s="60"/>
      <c r="F21" s="61"/>
      <c r="G21" s="60"/>
      <c r="H21" s="61"/>
      <c r="I21" s="60"/>
      <c r="J21" s="62">
        <f>SUM(J8:J20)</f>
        <v>8653</v>
      </c>
      <c r="K21" s="62">
        <f t="shared" ref="K21:L21" si="2">SUM(K8:K20)</f>
        <v>2297</v>
      </c>
      <c r="L21" s="62">
        <f t="shared" si="2"/>
        <v>6356</v>
      </c>
      <c r="M21" s="61"/>
      <c r="N21" s="41"/>
      <c r="O21" s="63"/>
      <c r="P21" s="63"/>
      <c r="Q21" s="41"/>
      <c r="R21" s="64"/>
      <c r="S21" s="64"/>
      <c r="T21" s="61"/>
      <c r="U21" s="65"/>
      <c r="V21" s="67">
        <f>SUM(V8:V20)</f>
        <v>1311</v>
      </c>
      <c r="W21" s="68">
        <f t="shared" si="1"/>
        <v>0.20626179987413468</v>
      </c>
    </row>
    <row r="22" spans="1:23" ht="50.15" customHeight="1" x14ac:dyDescent="0.35">
      <c r="A22" s="41"/>
      <c r="B22" s="59"/>
      <c r="C22" s="41"/>
      <c r="D22" s="41"/>
      <c r="E22" s="60" t="s">
        <v>144</v>
      </c>
      <c r="F22" s="61"/>
      <c r="G22" s="60"/>
      <c r="H22" s="61"/>
      <c r="I22" s="60"/>
      <c r="J22" s="62"/>
      <c r="K22" s="62"/>
      <c r="L22" s="62"/>
      <c r="M22" s="61"/>
      <c r="N22" s="41"/>
      <c r="O22" s="63"/>
      <c r="P22" s="63"/>
      <c r="Q22" s="41"/>
      <c r="R22" s="64"/>
      <c r="S22" s="64"/>
      <c r="T22" s="61"/>
      <c r="U22" s="65"/>
      <c r="V22" s="67">
        <v>478</v>
      </c>
      <c r="W22" s="68"/>
    </row>
    <row r="23" spans="1:23" ht="50.15" customHeight="1" x14ac:dyDescent="0.35">
      <c r="A23" s="41"/>
      <c r="B23" s="59"/>
      <c r="C23" s="41"/>
      <c r="D23" s="41"/>
      <c r="E23" s="60" t="s">
        <v>145</v>
      </c>
      <c r="F23" s="61"/>
      <c r="G23" s="60"/>
      <c r="H23" s="61"/>
      <c r="I23" s="60"/>
      <c r="J23" s="62"/>
      <c r="K23" s="62"/>
      <c r="L23" s="62"/>
      <c r="M23" s="61"/>
      <c r="N23" s="41"/>
      <c r="O23" s="63"/>
      <c r="P23" s="63"/>
      <c r="Q23" s="41"/>
      <c r="R23" s="64"/>
      <c r="S23" s="64"/>
      <c r="T23" s="61"/>
      <c r="U23" s="65"/>
      <c r="V23" s="67">
        <v>471</v>
      </c>
      <c r="W23" s="68"/>
    </row>
    <row r="24" spans="1:23" ht="50.15" customHeight="1" x14ac:dyDescent="0.35">
      <c r="A24" s="41"/>
      <c r="B24" s="59"/>
      <c r="C24" s="41"/>
      <c r="D24" s="41"/>
      <c r="E24" s="60" t="s">
        <v>146</v>
      </c>
      <c r="F24" s="61"/>
      <c r="G24" s="60"/>
      <c r="H24" s="61"/>
      <c r="I24" s="60"/>
      <c r="J24" s="62"/>
      <c r="K24" s="62"/>
      <c r="L24" s="62"/>
      <c r="M24" s="61"/>
      <c r="N24" s="41"/>
      <c r="O24" s="63"/>
      <c r="P24" s="63"/>
      <c r="Q24" s="41"/>
      <c r="R24" s="64"/>
      <c r="S24" s="64"/>
      <c r="T24" s="61"/>
      <c r="U24" s="65"/>
      <c r="V24" s="67">
        <v>509</v>
      </c>
      <c r="W24" s="68"/>
    </row>
    <row r="25" spans="1:23" ht="50.15" customHeight="1" x14ac:dyDescent="0.35">
      <c r="A25" s="41"/>
      <c r="B25" s="59"/>
      <c r="C25" s="41"/>
      <c r="D25" s="41"/>
      <c r="E25" s="60" t="s">
        <v>147</v>
      </c>
      <c r="F25" s="61"/>
      <c r="G25" s="60"/>
      <c r="H25" s="61"/>
      <c r="I25" s="60"/>
      <c r="J25" s="62"/>
      <c r="K25" s="62"/>
      <c r="L25" s="62"/>
      <c r="M25" s="61"/>
      <c r="N25" s="41"/>
      <c r="O25" s="63"/>
      <c r="P25" s="63"/>
      <c r="Q25" s="41"/>
      <c r="R25" s="64"/>
      <c r="S25" s="64"/>
      <c r="T25" s="61"/>
      <c r="U25" s="65"/>
      <c r="V25" s="67">
        <v>33</v>
      </c>
      <c r="W25" s="68"/>
    </row>
    <row r="26" spans="1:23" ht="50.15" customHeight="1" x14ac:dyDescent="0.35">
      <c r="A26" s="24">
        <v>8</v>
      </c>
      <c r="B26" s="22"/>
      <c r="C26" s="24"/>
      <c r="D26" s="24"/>
      <c r="E26" s="25" t="s">
        <v>148</v>
      </c>
      <c r="F26" s="26"/>
      <c r="G26" s="25"/>
      <c r="H26" s="26"/>
      <c r="I26" s="25"/>
      <c r="J26" s="23"/>
      <c r="K26" s="23"/>
      <c r="L26" s="23">
        <v>2297</v>
      </c>
      <c r="M26" s="26"/>
      <c r="N26" s="24"/>
      <c r="O26" s="39"/>
      <c r="P26" s="39"/>
      <c r="Q26" s="24"/>
      <c r="R26" s="36"/>
      <c r="S26" s="36"/>
      <c r="T26" s="26"/>
      <c r="U26" s="40"/>
      <c r="V26" s="66">
        <f>SUM(V22:V25)</f>
        <v>1491</v>
      </c>
      <c r="W26" s="68">
        <f t="shared" ref="W26:W27" si="3">+V26/L26</f>
        <v>0.64910753156290812</v>
      </c>
    </row>
    <row r="27" spans="1:23" ht="50.15" customHeight="1" x14ac:dyDescent="0.35">
      <c r="A27" s="29"/>
      <c r="B27" s="28"/>
      <c r="C27" s="29"/>
      <c r="D27" s="29"/>
      <c r="E27" s="30" t="s">
        <v>149</v>
      </c>
      <c r="F27" s="31"/>
      <c r="G27" s="30"/>
      <c r="H27" s="31"/>
      <c r="I27" s="30"/>
      <c r="J27" s="55"/>
      <c r="K27" s="55"/>
      <c r="L27" s="55">
        <f>+L26+L21</f>
        <v>8653</v>
      </c>
      <c r="M27" s="31"/>
      <c r="N27" s="29"/>
      <c r="O27" s="56"/>
      <c r="P27" s="56"/>
      <c r="Q27" s="29"/>
      <c r="R27" s="57"/>
      <c r="S27" s="57"/>
      <c r="T27" s="31"/>
      <c r="U27" s="58"/>
      <c r="V27" s="11">
        <f>+V26+V21</f>
        <v>2802</v>
      </c>
      <c r="W27" s="68">
        <f t="shared" si="3"/>
        <v>0.32381832890327056</v>
      </c>
    </row>
    <row r="28" spans="1:23" ht="14" x14ac:dyDescent="0.35">
      <c r="B28" s="28"/>
      <c r="C28" s="29"/>
      <c r="D28" s="29"/>
      <c r="E28" s="30"/>
      <c r="F28" s="31"/>
      <c r="G28" s="30"/>
      <c r="H28" s="31"/>
      <c r="I28" s="30"/>
      <c r="J28" s="48"/>
      <c r="K28" s="49"/>
      <c r="L28" s="50"/>
      <c r="M28" s="16"/>
      <c r="N28" s="8"/>
      <c r="O28" s="43"/>
      <c r="P28" s="37"/>
      <c r="Q28" s="16"/>
      <c r="R28" s="37"/>
      <c r="S28" s="37"/>
      <c r="T28" s="16"/>
      <c r="U28" s="42"/>
    </row>
    <row r="29" spans="1:23" ht="50.15" customHeight="1" x14ac:dyDescent="0.35">
      <c r="B29" s="28"/>
      <c r="C29" s="29"/>
      <c r="D29" s="29"/>
      <c r="E29" s="30"/>
      <c r="F29" s="32"/>
      <c r="G29" s="30"/>
      <c r="H29" s="31"/>
      <c r="I29" s="30"/>
      <c r="J29" s="48"/>
      <c r="K29" s="48"/>
      <c r="L29" s="48"/>
      <c r="M29" s="16"/>
      <c r="N29" s="16"/>
      <c r="O29" s="37"/>
      <c r="P29" s="37"/>
      <c r="Q29" s="16"/>
      <c r="R29" s="16"/>
      <c r="S29" s="16"/>
      <c r="T29" s="16"/>
      <c r="U29" s="16"/>
    </row>
    <row r="30" spans="1:23" ht="50.15" customHeight="1" x14ac:dyDescent="0.35">
      <c r="B30" s="28"/>
      <c r="C30" s="29"/>
      <c r="D30" s="29"/>
      <c r="E30" s="30"/>
      <c r="F30" s="32"/>
      <c r="G30" s="30"/>
      <c r="H30" s="31"/>
      <c r="I30" s="30"/>
      <c r="J30" s="48"/>
      <c r="K30" s="48"/>
      <c r="L30" s="48"/>
      <c r="M30" s="16"/>
      <c r="N30" s="16"/>
      <c r="O30" s="37"/>
      <c r="P30" s="37"/>
      <c r="Q30" s="16"/>
      <c r="R30" s="16"/>
      <c r="S30" s="16"/>
      <c r="T30" s="16"/>
      <c r="U30" s="16"/>
    </row>
    <row r="31" spans="1:23" ht="50.15" customHeight="1" x14ac:dyDescent="0.35">
      <c r="B31" s="28"/>
      <c r="C31" s="29"/>
      <c r="D31" s="29"/>
      <c r="E31" s="30"/>
      <c r="F31" s="32"/>
      <c r="G31" s="30"/>
      <c r="H31" s="31"/>
      <c r="I31" s="30"/>
      <c r="J31" s="48"/>
      <c r="K31" s="48"/>
      <c r="L31" s="48"/>
      <c r="M31" s="16"/>
      <c r="N31" s="16"/>
      <c r="O31" s="37"/>
      <c r="P31" s="37"/>
      <c r="Q31" s="16"/>
      <c r="R31" s="16"/>
      <c r="S31" s="16"/>
      <c r="T31" s="16"/>
      <c r="U31" s="16"/>
    </row>
    <row r="32" spans="1:23" ht="50.15" customHeight="1" x14ac:dyDescent="0.35">
      <c r="B32" s="28"/>
      <c r="C32" s="29"/>
      <c r="D32" s="29"/>
      <c r="E32" s="30"/>
      <c r="F32" s="32"/>
      <c r="G32" s="30"/>
      <c r="H32" s="31"/>
      <c r="I32" s="30"/>
      <c r="J32" s="48"/>
      <c r="K32" s="48"/>
      <c r="L32" s="48"/>
      <c r="M32" s="16"/>
      <c r="N32" s="16"/>
      <c r="O32" s="37"/>
      <c r="P32" s="37"/>
      <c r="Q32" s="16"/>
      <c r="R32" s="16"/>
      <c r="S32" s="16"/>
      <c r="T32" s="16"/>
      <c r="U32" s="16"/>
    </row>
    <row r="33" spans="2:21" ht="50.15" customHeight="1" x14ac:dyDescent="0.35">
      <c r="B33" s="28"/>
      <c r="C33" s="29"/>
      <c r="D33" s="29"/>
      <c r="E33" s="30"/>
      <c r="F33" s="32"/>
      <c r="G33" s="30"/>
      <c r="H33" s="31"/>
      <c r="I33" s="30"/>
      <c r="J33" s="48"/>
      <c r="K33" s="48"/>
      <c r="L33" s="48"/>
      <c r="M33" s="16"/>
      <c r="N33" s="16"/>
      <c r="O33" s="37"/>
      <c r="P33" s="37"/>
      <c r="Q33" s="16"/>
      <c r="R33" s="16"/>
      <c r="S33" s="16"/>
      <c r="T33" s="16"/>
      <c r="U33" s="16"/>
    </row>
    <row r="34" spans="2:21" ht="50.15" customHeight="1" x14ac:dyDescent="0.35">
      <c r="B34" s="28"/>
      <c r="C34" s="29"/>
      <c r="D34" s="29"/>
      <c r="E34" s="30"/>
      <c r="F34" s="32"/>
      <c r="G34" s="30"/>
      <c r="H34" s="31"/>
      <c r="I34" s="30"/>
      <c r="J34" s="48"/>
      <c r="K34" s="48"/>
      <c r="L34" s="48"/>
      <c r="M34" s="16"/>
      <c r="N34" s="16"/>
      <c r="O34" s="37"/>
      <c r="P34" s="37"/>
      <c r="Q34" s="16"/>
      <c r="R34" s="16"/>
      <c r="S34" s="16"/>
      <c r="T34" s="16"/>
      <c r="U34" s="16"/>
    </row>
    <row r="35" spans="2:21" ht="50.15" customHeight="1" x14ac:dyDescent="0.35">
      <c r="B35" s="28"/>
      <c r="C35" s="29"/>
      <c r="D35" s="29"/>
      <c r="E35" s="30"/>
      <c r="F35" s="32"/>
      <c r="G35" s="30"/>
      <c r="H35" s="32"/>
      <c r="I35" s="33"/>
      <c r="J35" s="51"/>
      <c r="K35" s="48"/>
      <c r="O35" s="7"/>
      <c r="P35" s="7"/>
    </row>
    <row r="36" spans="2:21" ht="50.15" customHeight="1" x14ac:dyDescent="0.35">
      <c r="B36" s="28"/>
      <c r="C36" s="29"/>
      <c r="D36" s="29"/>
      <c r="E36" s="30"/>
      <c r="F36" s="32"/>
      <c r="G36" s="30"/>
      <c r="H36" s="32"/>
      <c r="I36" s="33"/>
      <c r="J36" s="51"/>
      <c r="K36" s="51"/>
    </row>
    <row r="37" spans="2:21" ht="50.15" customHeight="1" x14ac:dyDescent="0.35">
      <c r="B37" s="28"/>
      <c r="C37" s="29"/>
      <c r="D37" s="29"/>
      <c r="E37" s="30"/>
      <c r="F37" s="32"/>
      <c r="G37" s="30"/>
      <c r="H37" s="32"/>
      <c r="I37" s="33"/>
      <c r="J37" s="51"/>
      <c r="K37" s="51"/>
    </row>
    <row r="38" spans="2:21" ht="50.15" customHeight="1" x14ac:dyDescent="0.35">
      <c r="F38" s="10"/>
      <c r="H38" s="10"/>
      <c r="I38" s="21"/>
      <c r="J38" s="51"/>
      <c r="K38" s="51"/>
    </row>
    <row r="39" spans="2:21" ht="50.15" customHeight="1" x14ac:dyDescent="0.35">
      <c r="F39" s="10"/>
      <c r="H39" s="10"/>
      <c r="I39" s="21"/>
      <c r="J39" s="51"/>
      <c r="K39" s="51"/>
    </row>
    <row r="40" spans="2:21" ht="50.15" customHeight="1" x14ac:dyDescent="0.35">
      <c r="F40" s="10"/>
      <c r="H40" s="10"/>
      <c r="I40" s="21"/>
      <c r="J40" s="51"/>
      <c r="K40" s="51"/>
    </row>
    <row r="41" spans="2:21" ht="50.15" customHeight="1" x14ac:dyDescent="0.35">
      <c r="F41" s="10"/>
      <c r="H41" s="10"/>
      <c r="I41" s="21"/>
      <c r="J41" s="51"/>
      <c r="K41" s="51"/>
    </row>
    <row r="42" spans="2:21" ht="50.15" customHeight="1" x14ac:dyDescent="0.35">
      <c r="F42" s="10"/>
      <c r="H42" s="10"/>
      <c r="I42" s="21"/>
      <c r="J42" s="51"/>
      <c r="K42" s="51"/>
    </row>
    <row r="43" spans="2:21" ht="50.15" customHeight="1" x14ac:dyDescent="0.35">
      <c r="F43" s="10"/>
      <c r="H43" s="10"/>
      <c r="I43" s="21"/>
      <c r="J43" s="51"/>
      <c r="K43" s="51"/>
    </row>
    <row r="44" spans="2:21" ht="50.15" customHeight="1" x14ac:dyDescent="0.35">
      <c r="F44" s="10"/>
      <c r="H44" s="10"/>
      <c r="I44" s="21"/>
      <c r="J44" s="51"/>
      <c r="K44" s="51"/>
    </row>
    <row r="45" spans="2:21" ht="50.15" customHeight="1" x14ac:dyDescent="0.35">
      <c r="F45" s="10"/>
      <c r="H45" s="10"/>
      <c r="I45" s="21"/>
      <c r="J45" s="51"/>
      <c r="K45" s="51"/>
    </row>
    <row r="46" spans="2:21" ht="50.15" customHeight="1" x14ac:dyDescent="0.35">
      <c r="F46" s="10"/>
      <c r="H46" s="10"/>
      <c r="I46" s="10"/>
      <c r="J46" s="51"/>
      <c r="K46" s="51"/>
    </row>
    <row r="47" spans="2:21" ht="50.15" customHeight="1" x14ac:dyDescent="0.35">
      <c r="F47" s="10"/>
      <c r="H47" s="10"/>
      <c r="I47" s="10"/>
      <c r="J47" s="51"/>
      <c r="K47" s="51"/>
    </row>
    <row r="48" spans="2:21" ht="50.15" customHeight="1" x14ac:dyDescent="0.35">
      <c r="F48" s="10"/>
      <c r="H48" s="10"/>
      <c r="I48" s="10"/>
      <c r="J48" s="51"/>
      <c r="K48" s="51"/>
    </row>
    <row r="49" spans="6:11" ht="50.15" customHeight="1" x14ac:dyDescent="0.35">
      <c r="F49" s="10"/>
      <c r="H49" s="10"/>
      <c r="I49" s="10"/>
      <c r="J49" s="51"/>
      <c r="K49" s="51"/>
    </row>
    <row r="50" spans="6:11" ht="50.15" customHeight="1" x14ac:dyDescent="0.35">
      <c r="F50" s="10"/>
      <c r="H50" s="10"/>
      <c r="I50" s="10"/>
      <c r="J50" s="51"/>
      <c r="K50" s="51"/>
    </row>
    <row r="51" spans="6:11" ht="50.15" customHeight="1" x14ac:dyDescent="0.35">
      <c r="F51" s="10"/>
      <c r="H51" s="10"/>
      <c r="I51" s="10"/>
      <c r="J51" s="51"/>
      <c r="K51" s="51"/>
    </row>
    <row r="52" spans="6:11" ht="50.15" customHeight="1" x14ac:dyDescent="0.35">
      <c r="F52" s="10"/>
      <c r="H52" s="10"/>
      <c r="I52" s="10"/>
      <c r="J52" s="51"/>
      <c r="K52" s="51"/>
    </row>
    <row r="53" spans="6:11" ht="50.15" customHeight="1" x14ac:dyDescent="0.35">
      <c r="F53" s="10"/>
      <c r="H53" s="10"/>
      <c r="I53" s="10"/>
      <c r="J53" s="51"/>
      <c r="K53" s="51"/>
    </row>
    <row r="54" spans="6:11" ht="50.15" customHeight="1" x14ac:dyDescent="0.35">
      <c r="F54" s="10"/>
      <c r="H54" s="10"/>
      <c r="I54" s="10"/>
      <c r="J54" s="51"/>
      <c r="K54" s="51"/>
    </row>
    <row r="55" spans="6:11" ht="50.15" customHeight="1" x14ac:dyDescent="0.35">
      <c r="F55" s="10"/>
      <c r="H55" s="10"/>
      <c r="I55" s="10"/>
      <c r="J55" s="51"/>
      <c r="K55" s="51"/>
    </row>
    <row r="56" spans="6:11" ht="50.15" customHeight="1" x14ac:dyDescent="0.35">
      <c r="F56" s="10"/>
      <c r="H56" s="10"/>
      <c r="I56" s="10"/>
      <c r="J56" s="51"/>
      <c r="K56" s="51"/>
    </row>
    <row r="57" spans="6:11" ht="50.15" customHeight="1" x14ac:dyDescent="0.35">
      <c r="F57" s="10"/>
      <c r="H57" s="10"/>
      <c r="I57" s="10"/>
      <c r="J57" s="51"/>
      <c r="K57" s="51"/>
    </row>
    <row r="58" spans="6:11" ht="50.15" customHeight="1" x14ac:dyDescent="0.35">
      <c r="F58" s="10"/>
      <c r="H58" s="10"/>
      <c r="I58" s="10"/>
      <c r="J58" s="51"/>
      <c r="K58" s="51"/>
    </row>
    <row r="59" spans="6:11" ht="50.15" customHeight="1" x14ac:dyDescent="0.35">
      <c r="F59" s="10"/>
      <c r="H59" s="10"/>
      <c r="I59" s="10"/>
      <c r="J59" s="51"/>
      <c r="K59" s="51"/>
    </row>
    <row r="60" spans="6:11" ht="50.15" customHeight="1" x14ac:dyDescent="0.35">
      <c r="F60" s="10"/>
      <c r="H60" s="10"/>
      <c r="I60" s="10"/>
      <c r="J60" s="51"/>
      <c r="K60" s="51"/>
    </row>
    <row r="61" spans="6:11" ht="50.15" customHeight="1" x14ac:dyDescent="0.35">
      <c r="F61" s="10"/>
      <c r="H61" s="10"/>
      <c r="I61" s="10"/>
      <c r="J61" s="51"/>
      <c r="K61" s="51"/>
    </row>
    <row r="62" spans="6:11" ht="50.15" customHeight="1" x14ac:dyDescent="0.35">
      <c r="F62" s="10"/>
      <c r="H62" s="10"/>
      <c r="I62" s="10"/>
      <c r="J62" s="51"/>
      <c r="K62" s="51"/>
    </row>
    <row r="63" spans="6:11" ht="50.15" customHeight="1" x14ac:dyDescent="0.35">
      <c r="F63" s="10"/>
      <c r="H63" s="10"/>
      <c r="I63" s="10"/>
      <c r="J63" s="51"/>
      <c r="K63" s="51"/>
    </row>
    <row r="64" spans="6:11" ht="50.15" customHeight="1" x14ac:dyDescent="0.35">
      <c r="F64" s="10"/>
      <c r="H64" s="10"/>
      <c r="I64" s="10"/>
      <c r="J64" s="51"/>
      <c r="K64" s="51"/>
    </row>
    <row r="65" spans="6:11" ht="50.15" customHeight="1" x14ac:dyDescent="0.35">
      <c r="F65" s="10"/>
      <c r="H65" s="10"/>
      <c r="I65" s="10"/>
      <c r="J65" s="51"/>
      <c r="K65" s="51"/>
    </row>
    <row r="66" spans="6:11" x14ac:dyDescent="0.35">
      <c r="F66" s="10"/>
      <c r="H66" s="10"/>
      <c r="I66" s="10"/>
      <c r="J66" s="51"/>
      <c r="K66" s="51"/>
    </row>
    <row r="67" spans="6:11" x14ac:dyDescent="0.35">
      <c r="K67" s="51"/>
    </row>
  </sheetData>
  <autoFilter ref="A7:V7" xr:uid="{00000000-0001-0000-0000-000000000000}"/>
  <mergeCells count="5">
    <mergeCell ref="A1:L1"/>
    <mergeCell ref="A5:L5"/>
    <mergeCell ref="A3:L3"/>
    <mergeCell ref="P2:S2"/>
    <mergeCell ref="P3:S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Footer>&amp;R&amp;"Arial,Regular"&amp;10&amp;P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D3B2B7AC34344ABD6EA3F17C8E6461" ma:contentTypeVersion="10" ma:contentTypeDescription="Create a new document." ma:contentTypeScope="" ma:versionID="f6ec9c1eb5b1d8363e83fbc9f3f42581">
  <xsd:schema xmlns:xsd="http://www.w3.org/2001/XMLSchema" xmlns:xs="http://www.w3.org/2001/XMLSchema" xmlns:p="http://schemas.microsoft.com/office/2006/metadata/properties" xmlns:ns2="6d0711ed-8ce9-453f-a2c2-d643711c3085" xmlns:ns3="61f0106b-0cbb-4aa8-8c1c-33e123787f3f" targetNamespace="http://schemas.microsoft.com/office/2006/metadata/properties" ma:root="true" ma:fieldsID="97faec6e8eef2aaa5b9a29f83c0fa7b4" ns2:_="" ns3:_="">
    <xsd:import namespace="6d0711ed-8ce9-453f-a2c2-d643711c3085"/>
    <xsd:import namespace="61f0106b-0cbb-4aa8-8c1c-33e123787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lection" minOccurs="0"/>
                <xsd:element ref="ns2:Category" minOccurs="0"/>
                <xsd:element ref="ns2: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711ed-8ce9-453f-a2c2-d643711c3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lection" ma:index="10" nillable="true" ma:displayName="Election" ma:format="Dropdown" ma:internalName="Election">
      <xsd:simpleType>
        <xsd:restriction base="dms:Choice">
          <xsd:enumeration value="General"/>
          <xsd:enumeration value="2022 LGE"/>
          <xsd:enumeration value="2023 LGBE"/>
        </xsd:restriction>
      </xsd:simpleType>
    </xsd:element>
    <xsd:element name="Category" ma:index="11" nillable="true" ma:displayName="Category" ma:format="Dropdown" ma:internalName="Category">
      <xsd:simpleType>
        <xsd:restriction base="dms:Choice">
          <xsd:enumeration value="EMB/ Electoral Commission"/>
          <xsd:enumeration value="Polling Scheme"/>
          <xsd:enumeration value="General"/>
          <xsd:enumeration value="Count"/>
          <xsd:enumeration value="Staffing"/>
          <xsd:enumeration value="Notices"/>
          <xsd:enumeration value="Guidance"/>
          <xsd:enumeration value="Candidates/ agents"/>
        </xsd:restriction>
      </xsd:simpleType>
    </xsd:element>
    <xsd:element name="Status" ma:index="12" nillable="true" ma:displayName="Status" ma:format="Dropdown" ma:internalName="Status">
      <xsd:simpleType>
        <xsd:restriction base="dms:Choice">
          <xsd:enumeration value="Live"/>
          <xsd:enumeration value="Archive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0106b-0cbb-4aa8-8c1c-33e123787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lection xmlns="6d0711ed-8ce9-453f-a2c2-d643711c3085">2023 LGBE</Election>
    <Status xmlns="6d0711ed-8ce9-453f-a2c2-d643711c3085">Live</Status>
    <Category xmlns="6d0711ed-8ce9-453f-a2c2-d643711c3085">Count</Category>
    <SharedWithUsers xmlns="61f0106b-0cbb-4aa8-8c1c-33e123787f3f">
      <UserInfo>
        <DisplayName>Howat, Eileen</DisplayName>
        <AccountId>13</AccountId>
        <AccountType/>
      </UserInfo>
      <UserInfo>
        <DisplayName>Carlaw, Wynne</DisplayName>
        <AccountId>19</AccountId>
        <AccountType/>
      </UserInfo>
      <UserInfo>
        <DisplayName>Nelson, Alison</DisplayName>
        <AccountId>36</AccountId>
        <AccountType/>
      </UserInfo>
      <UserInfo>
        <DisplayName>Andrew, William</DisplayName>
        <AccountId>20</AccountId>
        <AccountType/>
      </UserInfo>
      <UserInfo>
        <DisplayName>Kayley Hancox</DisplayName>
        <AccountId>47</AccountId>
        <AccountType/>
      </UserInfo>
      <UserInfo>
        <DisplayName>Reilly, Lisa</DisplayName>
        <AccountId>49</AccountId>
        <AccountType/>
      </UserInfo>
      <UserInfo>
        <DisplayName>Crawford, Alison</DisplayName>
        <AccountId>62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271905-9796-4FB0-AFF4-FA40B1579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711ed-8ce9-453f-a2c2-d643711c3085"/>
    <ds:schemaRef ds:uri="61f0106b-0cbb-4aa8-8c1c-33e123787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FDF77-AC07-4BD3-9130-4D3B1850DD1F}">
  <ds:schemaRefs>
    <ds:schemaRef ds:uri="http://schemas.microsoft.com/office/2006/metadata/properties"/>
    <ds:schemaRef ds:uri="http://schemas.microsoft.com/office/infopath/2007/PartnerControls"/>
    <ds:schemaRef ds:uri="6d0711ed-8ce9-453f-a2c2-d643711c3085"/>
    <ds:schemaRef ds:uri="61f0106b-0cbb-4aa8-8c1c-33e123787f3f"/>
  </ds:schemaRefs>
</ds:datastoreItem>
</file>

<file path=customXml/itemProps3.xml><?xml version="1.0" encoding="utf-8"?>
<ds:datastoreItem xmlns:ds="http://schemas.openxmlformats.org/officeDocument/2006/customXml" ds:itemID="{D1E2FAB9-6DF4-4E95-9A3B-0785CB7E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Polling Scheme</vt:lpstr>
      <vt:lpstr>'Polling Scheme'!Print_Area</vt:lpstr>
      <vt:lpstr>'Polling Scheme'!Print_Titles</vt:lpstr>
    </vt:vector>
  </TitlesOfParts>
  <Manager/>
  <Company>South Ayrshire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Scottish Parliament Election 2021</dc:title>
  <dc:subject/>
  <dc:creator>SA User</dc:creator>
  <cp:keywords/>
  <dc:description/>
  <cp:lastModifiedBy>Howat, Eileen</cp:lastModifiedBy>
  <cp:revision/>
  <dcterms:created xsi:type="dcterms:W3CDTF">2014-07-02T15:19:12Z</dcterms:created>
  <dcterms:modified xsi:type="dcterms:W3CDTF">2023-09-22T08:17:12Z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0x0101005DD3B2B7AC34344ABD6EA3F17C8E6461</vt:lpwstr>
  </property>
  <property fmtid="{D5CDD505-2E9C-101B-9397-08002B2CF9AE}" pid="3" name="_dlc_DocIdItemGuid">
    <vt:lpwstr>db5f8130-bccf-4371-b913-3898f573492a</vt:lpwstr>
  </property>
</Properties>
</file>